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005" activeTab="1"/>
  </bookViews>
  <sheets>
    <sheet name="ENUNCIADOS" sheetId="1" r:id="rId1"/>
    <sheet name="EJ_13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13">'EJ_13'!$A$5:$C$15</definedName>
    <definedName name="EJ_2">'[1]EJ_2'!$A$3:$D$8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<sst xmlns="http://schemas.openxmlformats.org/spreadsheetml/2006/main" count="69" uniqueCount="52">
  <si>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</si>
  <si>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</si>
  <si>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</si>
  <si>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</si>
  <si>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1-13</t>
  </si>
  <si>
    <t xml:space="preserve">En una Universidad Privada se dictan las carreras de Contador Público (CP) y de Licenciado en </t>
  </si>
  <si>
    <t xml:space="preserve">Administración(LA). De acuerdo al plan de estudios, durante el primer año se dicta el llamado "curso </t>
  </si>
  <si>
    <t xml:space="preserve">introductorio",  que habilita a quien lo aprueba, a ingresar en algunas de las carreras mencionadas(CP,, L o </t>
  </si>
  <si>
    <t xml:space="preserve">en ambas a la vez). La Universidad, por razones de planificación administrativa y docente intenta conocer </t>
  </si>
  <si>
    <t xml:space="preserve">una proyección del deseo de sus estudiantes de primer año respecto a la orientación que seguirán al ingresar </t>
  </si>
  <si>
    <t>al segundo año.</t>
  </si>
  <si>
    <t xml:space="preserve">Para ello encargó a su asesor que formular una encuesta sobre este tema y que sobre la base de las respuestas, </t>
  </si>
  <si>
    <t>elaborara un informe que permitiera conocer las siguientes conclusiones:</t>
  </si>
  <si>
    <t>1 Total de estudiantes consultados</t>
  </si>
  <si>
    <t>2 Porcentaje de estudiantes que proyectan seguir CP</t>
  </si>
  <si>
    <t>3 Porcentaje de estudiantes que proyectan seguir LA.</t>
  </si>
  <si>
    <t>4 Porcentaje de estudiantes que proyectan seguir CP Y LA.</t>
  </si>
  <si>
    <t>5 Porcentaje de estudiantes que proyectan seguir CP y que no aceptarán pasar a la carrera LA.</t>
  </si>
  <si>
    <t>6 Porcentaje de estudiantes que proyectan seguir LA y que no aceptarán pasar a la carrera CP</t>
  </si>
  <si>
    <t xml:space="preserve">7 Porcentaje de estudiantes que no proyectan seguir ni la carrera de CP  ni la de LA por no resultarles </t>
  </si>
  <si>
    <t>satisfactoria la enseñanza recibida en el curso introductorio.</t>
  </si>
  <si>
    <t xml:space="preserve">Para poder procesar electrónicamente las respuesta obtenidas en la consulta, se ha logrado grabar  las misma </t>
  </si>
  <si>
    <t xml:space="preserve">en un disquete, donde cada registro contiene datos referentes a la respuesta de cada estudiante consultado. </t>
  </si>
  <si>
    <t xml:space="preserve">Estas respuestas se expresan en los registros de la siguiente forma : cada registro contiene dos campos : A Y </t>
  </si>
  <si>
    <t>B . Los campos  A y B pueden tener grabados los siguientes códigos, cuyo significado se indica en cada caso:</t>
  </si>
  <si>
    <t>CAMPO A:</t>
  </si>
  <si>
    <t xml:space="preserve"> código S (indica que pretende seguir CP)</t>
  </si>
  <si>
    <t>Código N( indica que no pretende seguir CP)</t>
  </si>
  <si>
    <t xml:space="preserve">CAMPO B: </t>
  </si>
  <si>
    <t>Código S (indica que pretende seguir LA)</t>
  </si>
  <si>
    <t>Código N (indica que no pretende seguir LA)</t>
  </si>
  <si>
    <t>OJO VER FORMULA DE ANBN PARA ASBS ASBN ANBS</t>
  </si>
  <si>
    <t xml:space="preserve">ORDEN DE </t>
  </si>
  <si>
    <t>CONTENIDO DE CAMPOS</t>
  </si>
  <si>
    <t>LECTURA</t>
  </si>
  <si>
    <t>CAMPO A</t>
  </si>
  <si>
    <t>CAMPO B</t>
  </si>
  <si>
    <t>ENC</t>
  </si>
  <si>
    <t>AS</t>
  </si>
  <si>
    <t>BS</t>
  </si>
  <si>
    <t>ASBS</t>
  </si>
  <si>
    <t>ASBN</t>
  </si>
  <si>
    <t>ANBS</t>
  </si>
  <si>
    <t>ANBN</t>
  </si>
  <si>
    <t>J</t>
  </si>
  <si>
    <t>K</t>
  </si>
  <si>
    <t>L</t>
  </si>
  <si>
    <t>M</t>
  </si>
  <si>
    <t>N</t>
  </si>
  <si>
    <t>P</t>
  </si>
  <si>
    <t>S</t>
  </si>
  <si>
    <t>9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</si>
</sst>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8"/>
      <color indexed="8"/>
      <name val="Courier"/>
      <family val="0"/>
    </font>
    <font>
      <sz val="12"/>
      <color indexed="8"/>
      <name val="Courier"/>
      <family val="0"/>
    </font>
    <font>
      <b/>
      <sz val="12"/>
      <color indexed="13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21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0" fontId="2" fillId="0" borderId="0" xfId="19" applyFill="1" applyAlignment="1">
      <alignment/>
    </xf>
    <xf numFmtId="170" fontId="4" fillId="0" borderId="0" xfId="27" applyAlignment="1" applyProtection="1">
      <alignment horizontal="left"/>
      <protection/>
    </xf>
    <xf numFmtId="170" fontId="4" fillId="0" borderId="0" xfId="27">
      <alignment/>
      <protection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6" fillId="2" borderId="2" xfId="27" applyNumberFormat="1" applyFont="1" applyFill="1" applyBorder="1" applyAlignment="1" applyProtection="1">
      <alignment horizontal="centerContinuous"/>
      <protection/>
    </xf>
    <xf numFmtId="170" fontId="6" fillId="2" borderId="3" xfId="27" applyNumberFormat="1" applyFont="1" applyFill="1" applyBorder="1" applyAlignment="1" applyProtection="1">
      <alignment horizontal="center"/>
      <protection/>
    </xf>
    <xf numFmtId="170" fontId="6" fillId="2" borderId="4" xfId="27" applyNumberFormat="1" applyFont="1" applyFill="1" applyBorder="1" applyAlignment="1" applyProtection="1">
      <alignment horizontal="centerContinuous"/>
      <protection/>
    </xf>
    <xf numFmtId="170" fontId="6" fillId="2" borderId="5" xfId="27" applyNumberFormat="1" applyFont="1" applyFill="1" applyBorder="1" applyAlignment="1" applyProtection="1">
      <alignment horizontal="centerContinuous"/>
      <protection/>
    </xf>
    <xf numFmtId="170" fontId="7" fillId="0" borderId="6" xfId="27" applyNumberFormat="1" applyFont="1" applyFill="1" applyBorder="1" applyProtection="1">
      <alignment/>
      <protection/>
    </xf>
    <xf numFmtId="170" fontId="7" fillId="0" borderId="6" xfId="27" applyNumberFormat="1" applyFont="1" applyFill="1" applyBorder="1" applyAlignment="1" applyProtection="1">
      <alignment horizontal="center"/>
      <protection/>
    </xf>
    <xf numFmtId="170" fontId="7" fillId="3" borderId="6" xfId="27" applyNumberFormat="1" applyFont="1" applyFill="1" applyBorder="1" applyProtection="1">
      <alignment/>
      <protection/>
    </xf>
    <xf numFmtId="170" fontId="8" fillId="4" borderId="0" xfId="27" applyFont="1" applyFill="1" applyBorder="1" applyProtection="1">
      <alignment/>
      <protection/>
    </xf>
    <xf numFmtId="170" fontId="4" fillId="0" borderId="0" xfId="27" applyProtection="1">
      <alignment/>
      <protection/>
    </xf>
    <xf numFmtId="170" fontId="4" fillId="0" borderId="0" xfId="27" applyAlignment="1" applyProtection="1">
      <alignment horizontal="center"/>
      <protection/>
    </xf>
    <xf numFmtId="170" fontId="4" fillId="3" borderId="0" xfId="27" applyFill="1" applyProtection="1">
      <alignment/>
      <protection/>
    </xf>
    <xf numFmtId="170" fontId="4" fillId="3" borderId="0" xfId="27" applyFill="1">
      <alignment/>
      <protection/>
    </xf>
    <xf numFmtId="170" fontId="4" fillId="0" borderId="0" xfId="27" applyBorder="1">
      <alignment/>
      <protection/>
    </xf>
    <xf numFmtId="170" fontId="7" fillId="0" borderId="0" xfId="27" applyNumberFormat="1" applyFont="1" applyFill="1" applyBorder="1" applyProtection="1">
      <alignment/>
      <protection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142875</xdr:rowOff>
    </xdr:from>
    <xdr:to>
      <xdr:col>12</xdr:col>
      <xdr:colOff>47625</xdr:colOff>
      <xdr:row>40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943225"/>
          <a:ext cx="5191125" cy="465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showGridLines="0" zoomScale="75" zoomScaleNormal="75" workbookViewId="0" topLeftCell="A122">
      <selection activeCell="A139" sqref="A139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10" ht="12.75">
      <c r="A10" s="3" t="s">
        <v>4</v>
      </c>
    </row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  <row r="14" ht="12.75">
      <c r="A14" s="1" t="s">
        <v>8</v>
      </c>
    </row>
    <row r="15" ht="12.75">
      <c r="A15" s="1" t="s">
        <v>9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19" ht="12.75">
      <c r="A19" s="1" t="s">
        <v>13</v>
      </c>
    </row>
    <row r="20" ht="12.75">
      <c r="A20" s="1" t="s">
        <v>14</v>
      </c>
    </row>
    <row r="21" ht="12.75">
      <c r="A21" s="1" t="s">
        <v>15</v>
      </c>
    </row>
    <row r="22" ht="12.75">
      <c r="A22" s="1" t="s">
        <v>16</v>
      </c>
    </row>
    <row r="23" ht="12.75">
      <c r="A23" s="1" t="s">
        <v>17</v>
      </c>
    </row>
    <row r="24" ht="12.75">
      <c r="A24" s="1" t="s">
        <v>18</v>
      </c>
    </row>
    <row r="25" ht="12.75">
      <c r="A25" s="1" t="s">
        <v>19</v>
      </c>
    </row>
    <row r="26" ht="12.75">
      <c r="A26" s="1" t="s">
        <v>20</v>
      </c>
    </row>
    <row r="27" ht="12.75">
      <c r="A27" s="1" t="s">
        <v>21</v>
      </c>
    </row>
    <row r="28" ht="12.75">
      <c r="A28" s="1" t="s">
        <v>22</v>
      </c>
    </row>
    <row r="29" ht="12.75">
      <c r="A29" s="1" t="s">
        <v>23</v>
      </c>
    </row>
    <row r="30" ht="12.75">
      <c r="A30" s="1" t="s">
        <v>24</v>
      </c>
    </row>
    <row r="31" spans="1:2" ht="12.75">
      <c r="A31" s="1" t="s">
        <v>25</v>
      </c>
      <c r="B31" s="1" t="s">
        <v>26</v>
      </c>
    </row>
    <row r="32" ht="12.75">
      <c r="C32" s="1" t="s">
        <v>27</v>
      </c>
    </row>
    <row r="33" spans="1:2" ht="12.75">
      <c r="A33" s="1" t="s">
        <v>28</v>
      </c>
      <c r="B33" s="1" t="s">
        <v>29</v>
      </c>
    </row>
    <row r="34" ht="12.75">
      <c r="C34" s="1" t="s">
        <v>30</v>
      </c>
    </row>
  </sheetData>
  <hyperlinks>
    <hyperlink ref="A10" location="EJ_13!A1" display="EJ_13!A1"/>
  </hyperlinks>
  <printOptions horizontalCentered="1"/>
  <pageMargins left="0.3937007874015748" right="0.75" top="0.3937007874015748" bottom="0.3937007874015748" header="0.1968503937007874" footer="0.1968503937007874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3" width="10.57421875" style="5" customWidth="1"/>
    <col min="4" max="4" width="5.421875" style="5" customWidth="1"/>
    <col min="5" max="6" width="4.140625" style="5" customWidth="1"/>
    <col min="7" max="7" width="6.7109375" style="5" customWidth="1"/>
    <col min="8" max="9" width="6.8515625" style="5" customWidth="1"/>
    <col min="10" max="10" width="7.00390625" style="5" customWidth="1"/>
    <col min="11" max="16" width="7.421875" style="5" customWidth="1"/>
    <col min="17" max="16384" width="14.8515625" style="5" customWidth="1"/>
  </cols>
  <sheetData>
    <row r="1" s="1" customFormat="1" ht="12.75">
      <c r="A1" s="3" t="s">
        <v>4</v>
      </c>
    </row>
    <row r="3" spans="1:13" ht="15">
      <c r="A3" s="4"/>
      <c r="C3" s="4"/>
      <c r="E3" s="4"/>
      <c r="G3" s="4" t="s">
        <v>31</v>
      </c>
      <c r="I3" s="4"/>
      <c r="K3" s="4"/>
      <c r="M3" s="4"/>
    </row>
    <row r="4" spans="1:16" ht="15">
      <c r="A4" s="6" t="s">
        <v>32</v>
      </c>
      <c r="B4" s="7" t="s">
        <v>33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8" t="s">
        <v>34</v>
      </c>
      <c r="B5" s="9" t="s">
        <v>35</v>
      </c>
      <c r="C5" s="10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</row>
    <row r="6" spans="1:16" ht="15">
      <c r="A6" s="11"/>
      <c r="B6" s="12"/>
      <c r="C6" s="12"/>
      <c r="D6" s="13">
        <v>0</v>
      </c>
      <c r="E6" s="13">
        <v>0</v>
      </c>
      <c r="F6" s="13"/>
      <c r="G6" s="13">
        <v>0</v>
      </c>
      <c r="H6" s="13">
        <v>0</v>
      </c>
      <c r="I6" s="13">
        <v>0</v>
      </c>
      <c r="J6" s="13">
        <v>0</v>
      </c>
      <c r="K6" s="14"/>
      <c r="L6" s="14"/>
      <c r="M6" s="14"/>
      <c r="N6" s="14"/>
      <c r="O6" s="14"/>
      <c r="P6" s="14"/>
    </row>
    <row r="7" spans="1:16" ht="15">
      <c r="A7" s="15">
        <v>1</v>
      </c>
      <c r="B7" s="16" t="s">
        <v>50</v>
      </c>
      <c r="C7" s="16" t="s">
        <v>50</v>
      </c>
      <c r="D7" s="17">
        <f aca="true" t="shared" si="0" ref="D7:D15">IF(B7&lt;&gt;9,D6+1,D6)</f>
        <v>1</v>
      </c>
      <c r="E7" s="17">
        <f aca="true" t="shared" si="1" ref="E7:E15">IF(B7="s",E6+1,E6)</f>
        <v>1</v>
      </c>
      <c r="F7" s="18"/>
      <c r="G7" s="17">
        <f aca="true" t="shared" si="2" ref="G7:G15">IF(B7="s",IF(C7="s",G6+1,G6),G6)</f>
        <v>1</v>
      </c>
      <c r="H7" s="17">
        <f aca="true" t="shared" si="3" ref="H7:H15">IF(AND(B7="S",C7&lt;&gt;"S"),H6+1,H6)</f>
        <v>0</v>
      </c>
      <c r="I7" s="17">
        <f aca="true" t="shared" si="4" ref="I7:I15">IF(AND(B7&lt;&gt;"S",C7="S"),I6+1,I6)</f>
        <v>0</v>
      </c>
      <c r="J7" s="17">
        <f aca="true" t="shared" si="5" ref="J7:J15">IF(AND(B7&lt;&gt;"S",C7&lt;&gt;"S"),IF(AND(C7="9",C7="9"),J6,J6+1),J6)</f>
        <v>0</v>
      </c>
      <c r="K7" s="14">
        <f aca="true" t="shared" si="6" ref="K7:K15">IF(B7="9",IF(C7="9",E7/D7*100,""),"")</f>
      </c>
      <c r="L7" s="14">
        <f aca="true" t="shared" si="7" ref="L7:L15">IF(B7="9",IF(C7="9",(G7+I7)/D7*100,""),"")</f>
      </c>
      <c r="M7" s="14">
        <f aca="true" t="shared" si="8" ref="M7:M15">IF(B7="9",IF(C7="9",G7/D7*100,""),"")</f>
      </c>
      <c r="N7" s="14">
        <f aca="true" t="shared" si="9" ref="N7:N15">IF(B7="9",IF(C7="9",H7/D7*100,""),"")</f>
      </c>
      <c r="O7" s="14">
        <f aca="true" t="shared" si="10" ref="O7:O15">IF(B7="9",IF(C7="9",I7/D7*100,""),"")</f>
      </c>
      <c r="P7" s="14">
        <f aca="true" t="shared" si="11" ref="P7:P15">IF(B7="9",IF(C7="9",J7/D7*100,""),"")</f>
      </c>
    </row>
    <row r="8" spans="1:16" ht="15">
      <c r="A8" s="15">
        <v>2</v>
      </c>
      <c r="B8" s="16" t="s">
        <v>48</v>
      </c>
      <c r="C8" s="16" t="s">
        <v>50</v>
      </c>
      <c r="D8" s="17">
        <f t="shared" si="0"/>
        <v>2</v>
      </c>
      <c r="E8" s="17">
        <f t="shared" si="1"/>
        <v>1</v>
      </c>
      <c r="F8" s="18"/>
      <c r="G8" s="17">
        <f t="shared" si="2"/>
        <v>1</v>
      </c>
      <c r="H8" s="17">
        <f t="shared" si="3"/>
        <v>0</v>
      </c>
      <c r="I8" s="17">
        <f t="shared" si="4"/>
        <v>1</v>
      </c>
      <c r="J8" s="17">
        <f t="shared" si="5"/>
        <v>0</v>
      </c>
      <c r="K8" s="14">
        <f t="shared" si="6"/>
      </c>
      <c r="L8" s="14">
        <f t="shared" si="7"/>
      </c>
      <c r="M8" s="14">
        <f t="shared" si="8"/>
      </c>
      <c r="N8" s="14">
        <f t="shared" si="9"/>
      </c>
      <c r="O8" s="14">
        <f t="shared" si="10"/>
      </c>
      <c r="P8" s="14">
        <f t="shared" si="11"/>
      </c>
    </row>
    <row r="9" spans="1:16" ht="15">
      <c r="A9" s="15">
        <v>3</v>
      </c>
      <c r="B9" s="16" t="s">
        <v>48</v>
      </c>
      <c r="C9" s="16" t="s">
        <v>48</v>
      </c>
      <c r="D9" s="17">
        <f t="shared" si="0"/>
        <v>3</v>
      </c>
      <c r="E9" s="17">
        <f t="shared" si="1"/>
        <v>1</v>
      </c>
      <c r="F9" s="18"/>
      <c r="G9" s="17">
        <f t="shared" si="2"/>
        <v>1</v>
      </c>
      <c r="H9" s="17">
        <f t="shared" si="3"/>
        <v>0</v>
      </c>
      <c r="I9" s="17">
        <f t="shared" si="4"/>
        <v>1</v>
      </c>
      <c r="J9" s="17">
        <f t="shared" si="5"/>
        <v>1</v>
      </c>
      <c r="K9" s="14">
        <f t="shared" si="6"/>
      </c>
      <c r="L9" s="14">
        <f t="shared" si="7"/>
      </c>
      <c r="M9" s="14">
        <f t="shared" si="8"/>
      </c>
      <c r="N9" s="14">
        <f t="shared" si="9"/>
      </c>
      <c r="O9" s="14">
        <f t="shared" si="10"/>
      </c>
      <c r="P9" s="14">
        <f t="shared" si="11"/>
      </c>
    </row>
    <row r="10" spans="1:16" ht="15">
      <c r="A10" s="15">
        <v>4</v>
      </c>
      <c r="B10" s="16" t="s">
        <v>48</v>
      </c>
      <c r="C10" s="16" t="s">
        <v>48</v>
      </c>
      <c r="D10" s="17">
        <f t="shared" si="0"/>
        <v>4</v>
      </c>
      <c r="E10" s="17">
        <f t="shared" si="1"/>
        <v>1</v>
      </c>
      <c r="F10" s="18"/>
      <c r="G10" s="17">
        <f t="shared" si="2"/>
        <v>1</v>
      </c>
      <c r="H10" s="17">
        <f t="shared" si="3"/>
        <v>0</v>
      </c>
      <c r="I10" s="17">
        <f t="shared" si="4"/>
        <v>1</v>
      </c>
      <c r="J10" s="17">
        <f t="shared" si="5"/>
        <v>2</v>
      </c>
      <c r="K10" s="14">
        <f t="shared" si="6"/>
      </c>
      <c r="L10" s="14">
        <f t="shared" si="7"/>
      </c>
      <c r="M10" s="14">
        <f t="shared" si="8"/>
      </c>
      <c r="N10" s="14">
        <f t="shared" si="9"/>
      </c>
      <c r="O10" s="14">
        <f t="shared" si="10"/>
      </c>
      <c r="P10" s="14">
        <f t="shared" si="11"/>
      </c>
    </row>
    <row r="11" spans="1:16" ht="15">
      <c r="A11" s="15">
        <v>5</v>
      </c>
      <c r="B11" s="16" t="s">
        <v>48</v>
      </c>
      <c r="C11" s="16" t="s">
        <v>50</v>
      </c>
      <c r="D11" s="17">
        <f t="shared" si="0"/>
        <v>5</v>
      </c>
      <c r="E11" s="17">
        <f t="shared" si="1"/>
        <v>1</v>
      </c>
      <c r="F11" s="18"/>
      <c r="G11" s="17">
        <f t="shared" si="2"/>
        <v>1</v>
      </c>
      <c r="H11" s="17">
        <f t="shared" si="3"/>
        <v>0</v>
      </c>
      <c r="I11" s="17">
        <f t="shared" si="4"/>
        <v>2</v>
      </c>
      <c r="J11" s="17">
        <f t="shared" si="5"/>
        <v>2</v>
      </c>
      <c r="K11" s="14">
        <f t="shared" si="6"/>
      </c>
      <c r="L11" s="14">
        <f t="shared" si="7"/>
      </c>
      <c r="M11" s="14">
        <f t="shared" si="8"/>
      </c>
      <c r="N11" s="14">
        <f t="shared" si="9"/>
      </c>
      <c r="O11" s="14">
        <f t="shared" si="10"/>
      </c>
      <c r="P11" s="14">
        <f t="shared" si="11"/>
      </c>
    </row>
    <row r="12" spans="1:16" ht="15">
      <c r="A12" s="15">
        <v>6</v>
      </c>
      <c r="B12" s="16" t="s">
        <v>50</v>
      </c>
      <c r="C12" s="16" t="s">
        <v>48</v>
      </c>
      <c r="D12" s="17">
        <f t="shared" si="0"/>
        <v>6</v>
      </c>
      <c r="E12" s="17">
        <f t="shared" si="1"/>
        <v>2</v>
      </c>
      <c r="F12" s="18"/>
      <c r="G12" s="17">
        <f t="shared" si="2"/>
        <v>1</v>
      </c>
      <c r="H12" s="17">
        <f t="shared" si="3"/>
        <v>1</v>
      </c>
      <c r="I12" s="17">
        <f t="shared" si="4"/>
        <v>2</v>
      </c>
      <c r="J12" s="17">
        <f t="shared" si="5"/>
        <v>2</v>
      </c>
      <c r="K12" s="14">
        <f t="shared" si="6"/>
      </c>
      <c r="L12" s="14">
        <f t="shared" si="7"/>
      </c>
      <c r="M12" s="14">
        <f t="shared" si="8"/>
      </c>
      <c r="N12" s="14">
        <f t="shared" si="9"/>
      </c>
      <c r="O12" s="14">
        <f t="shared" si="10"/>
      </c>
      <c r="P12" s="14">
        <f t="shared" si="11"/>
      </c>
    </row>
    <row r="13" spans="1:16" ht="15">
      <c r="A13" s="15">
        <v>7</v>
      </c>
      <c r="B13" s="16" t="s">
        <v>50</v>
      </c>
      <c r="C13" s="16" t="s">
        <v>50</v>
      </c>
      <c r="D13" s="17">
        <f t="shared" si="0"/>
        <v>7</v>
      </c>
      <c r="E13" s="17">
        <f t="shared" si="1"/>
        <v>3</v>
      </c>
      <c r="F13" s="18"/>
      <c r="G13" s="17">
        <f t="shared" si="2"/>
        <v>2</v>
      </c>
      <c r="H13" s="17">
        <f t="shared" si="3"/>
        <v>1</v>
      </c>
      <c r="I13" s="17">
        <f t="shared" si="4"/>
        <v>2</v>
      </c>
      <c r="J13" s="17">
        <f t="shared" si="5"/>
        <v>2</v>
      </c>
      <c r="K13" s="14">
        <f t="shared" si="6"/>
      </c>
      <c r="L13" s="14">
        <f t="shared" si="7"/>
      </c>
      <c r="M13" s="14">
        <f t="shared" si="8"/>
      </c>
      <c r="N13" s="14">
        <f t="shared" si="9"/>
      </c>
      <c r="O13" s="14">
        <f t="shared" si="10"/>
      </c>
      <c r="P13" s="14">
        <f t="shared" si="11"/>
      </c>
    </row>
    <row r="14" spans="1:16" ht="15">
      <c r="A14" s="15">
        <v>8</v>
      </c>
      <c r="B14" s="16" t="s">
        <v>48</v>
      </c>
      <c r="C14" s="16" t="s">
        <v>50</v>
      </c>
      <c r="D14" s="17">
        <f t="shared" si="0"/>
        <v>8</v>
      </c>
      <c r="E14" s="17">
        <f t="shared" si="1"/>
        <v>3</v>
      </c>
      <c r="F14" s="18"/>
      <c r="G14" s="17">
        <f t="shared" si="2"/>
        <v>2</v>
      </c>
      <c r="H14" s="17">
        <f t="shared" si="3"/>
        <v>1</v>
      </c>
      <c r="I14" s="17">
        <f t="shared" si="4"/>
        <v>3</v>
      </c>
      <c r="J14" s="17">
        <f t="shared" si="5"/>
        <v>2</v>
      </c>
      <c r="K14" s="14">
        <f t="shared" si="6"/>
      </c>
      <c r="L14" s="14">
        <f t="shared" si="7"/>
      </c>
      <c r="M14" s="14">
        <f t="shared" si="8"/>
      </c>
      <c r="N14" s="14">
        <f t="shared" si="9"/>
      </c>
      <c r="O14" s="14">
        <f t="shared" si="10"/>
      </c>
      <c r="P14" s="14">
        <f t="shared" si="11"/>
      </c>
    </row>
    <row r="15" spans="1:16" ht="15">
      <c r="A15" s="15">
        <v>9</v>
      </c>
      <c r="B15" s="16" t="s">
        <v>51</v>
      </c>
      <c r="C15" s="16" t="s">
        <v>51</v>
      </c>
      <c r="D15" s="17">
        <f t="shared" si="0"/>
        <v>9</v>
      </c>
      <c r="E15" s="17">
        <f t="shared" si="1"/>
        <v>3</v>
      </c>
      <c r="F15" s="18"/>
      <c r="G15" s="17">
        <f t="shared" si="2"/>
        <v>2</v>
      </c>
      <c r="H15" s="17">
        <f t="shared" si="3"/>
        <v>1</v>
      </c>
      <c r="I15" s="17">
        <f t="shared" si="4"/>
        <v>3</v>
      </c>
      <c r="J15" s="17">
        <f t="shared" si="5"/>
        <v>2</v>
      </c>
      <c r="K15" s="14">
        <f t="shared" si="6"/>
        <v>33.33333333333333</v>
      </c>
      <c r="L15" s="14">
        <f t="shared" si="7"/>
        <v>55.55555555555556</v>
      </c>
      <c r="M15" s="14">
        <f t="shared" si="8"/>
        <v>22.22222222222222</v>
      </c>
      <c r="N15" s="14">
        <f t="shared" si="9"/>
        <v>11.11111111111111</v>
      </c>
      <c r="O15" s="14">
        <f t="shared" si="10"/>
        <v>33.33333333333333</v>
      </c>
      <c r="P15" s="14">
        <f t="shared" si="11"/>
        <v>22.22222222222222</v>
      </c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7" spans="16:17" ht="15">
      <c r="P47" s="19"/>
      <c r="Q47" s="20"/>
    </row>
    <row r="48" spans="16:17" ht="15">
      <c r="P48" s="19"/>
      <c r="Q48" s="20"/>
    </row>
    <row r="49" ht="15">
      <c r="P49" s="19"/>
    </row>
  </sheetData>
  <hyperlinks>
    <hyperlink ref="A1" location="ENUNCIADOS!A1" display="ENUNCIADOS!A1"/>
  </hyperlinks>
  <printOptions horizontalCentered="1" verticalCentered="1"/>
  <pageMargins left="0.7874015748031497" right="0.75" top="0.3937007874015748" bottom="0.3937007874015748" header="0.1968503937007874" footer="0.1968503937007874"/>
  <pageSetup horizontalDpi="120" verticalDpi="120" orientation="portrait" scale="80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dcterms:created xsi:type="dcterms:W3CDTF">2000-02-20T20:07:34Z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